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Данные об исполнении" sheetId="1" r:id="rId1"/>
    <sheet name="Отчет об исполнении" sheetId="2" r:id="rId2"/>
  </sheets>
  <definedNames/>
  <calcPr fullCalcOnLoad="1"/>
</workbook>
</file>

<file path=xl/sharedStrings.xml><?xml version="1.0" encoding="utf-8"?>
<sst xmlns="http://schemas.openxmlformats.org/spreadsheetml/2006/main" count="229" uniqueCount="115">
  <si>
    <t>Код по бюжетной классификации</t>
  </si>
  <si>
    <t>Наименование показателя</t>
  </si>
  <si>
    <t>Исполнено на отчетную дату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</si>
  <si>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</si>
  <si>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</si>
  <si>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</si>
  <si>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</si>
  <si>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 xml:space="preserve">Доходы от использования имущества, находящегося в государственной и муниципальной собственности </t>
  </si>
  <si>
    <t>Безвозмездные поступления</t>
  </si>
  <si>
    <t>Дотации от других бюджетов бюджетной системы РФ</t>
  </si>
  <si>
    <t>Субвенции от других бюджетов бюджетной системы РФ</t>
  </si>
  <si>
    <t>Доходы от предпринимательской и иной приносящей доход деятельности</t>
  </si>
  <si>
    <t>ИТОГО ДОХОДОВ</t>
  </si>
  <si>
    <t xml:space="preserve"> </t>
  </si>
  <si>
    <t>000 1 00 00000 00 0000 000</t>
  </si>
  <si>
    <t>000 1 01 00000 00 0000 000</t>
  </si>
  <si>
    <t>000 1 01 02000 01 0000 110</t>
  </si>
  <si>
    <t>000 1 11 00000 00 0000 000</t>
  </si>
  <si>
    <t>000 1 11 05000 00 0000 120</t>
  </si>
  <si>
    <t>000 2 00 00000 00 0000 000</t>
  </si>
  <si>
    <t>000 2 02 01000 00 0000 151</t>
  </si>
  <si>
    <t>000 2 02 02000 00 0000 151</t>
  </si>
  <si>
    <t>000 3 00 0000 00 0000 0000</t>
  </si>
  <si>
    <t>000 8 50 00000 00 0000 000</t>
  </si>
  <si>
    <t>000 1 06 00000 00 0000 000</t>
  </si>
  <si>
    <t>Налог на имущество физических лиц</t>
  </si>
  <si>
    <t>000 1 06 01000 00 0000 110</t>
  </si>
  <si>
    <t>Земельный налог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</si>
  <si>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</si>
  <si>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</si>
  <si>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</si>
  <si>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Коммунальное хозяйство</t>
  </si>
  <si>
    <t>Культура, кинематография и средства массовой информации</t>
  </si>
  <si>
    <t>Культура</t>
  </si>
  <si>
    <t>Межбюджетные трансферты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</si>
  <si>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</si>
  <si>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ИТОГО РАСХОДОВ</t>
  </si>
  <si>
    <t>(тысяч рублей)</t>
  </si>
  <si>
    <t>РАСХОДЫ</t>
  </si>
  <si>
    <t>Другие общегосударственные вопросы</t>
  </si>
  <si>
    <t>Жилищное хозяйство</t>
  </si>
  <si>
    <t>Национальная оборона</t>
  </si>
  <si>
    <t>Мобилизационная и войсковая подготовка</t>
  </si>
  <si>
    <t>000 1 06 06000 00 0000 110</t>
  </si>
  <si>
    <t>Данные об исполнении бюджета</t>
  </si>
  <si>
    <t>муниципального образования"Лесогорское городское поселение"</t>
  </si>
  <si>
    <t>Налоги на совокупный доход</t>
  </si>
  <si>
    <t>000 1 05 00000 00 0000 000</t>
  </si>
  <si>
    <t>000 1 05 03000 01 0000 110</t>
  </si>
  <si>
    <t>Единый сельскохозяйственный налог</t>
  </si>
  <si>
    <t>Задолженность и перерасчеты по отмененным налогам, сборам и иным обязательствам</t>
  </si>
  <si>
    <t>000 1 09 00000 00 0000 000</t>
  </si>
  <si>
    <t>000 1 09 04050 00 0000 110</t>
  </si>
  <si>
    <t>Образование</t>
  </si>
  <si>
    <t>Молодежная политика и оздоровление детей</t>
  </si>
  <si>
    <t xml:space="preserve"> за 1 квартал  2008 года</t>
  </si>
  <si>
    <t>000 1 11 09000 00 0000 120</t>
  </si>
  <si>
    <t>000 2 07 05000 10 0000 180</t>
  </si>
  <si>
    <t>Прочие безвозмездные поступления в бюджеты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</si>
  <si>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</si>
  <si>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</si>
  <si>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 xml:space="preserve"> 1 14 00000 00 0000 000</t>
  </si>
  <si>
    <t xml:space="preserve">Доходы от продажи материальных и нематериальных активов </t>
  </si>
  <si>
    <t xml:space="preserve"> 1 14 02000 00 0000 000</t>
  </si>
  <si>
    <t xml:space="preserve"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 предприятий, в том числе казённых) </t>
  </si>
  <si>
    <t xml:space="preserve"> 1 14 06000 00 0000 000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</si>
  <si>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казённых) </t>
  </si>
  <si>
    <t>000 2 02 04999 10 0000 151</t>
  </si>
  <si>
    <t>Прочие межбюджетные трансферты, передаваемые бюджетам поселений</t>
  </si>
  <si>
    <t>Доходы, принятые представитель-ным органом власти, с учетом внесенных изменений в установленном порядке               на  2008 год</t>
  </si>
  <si>
    <t>000 2 02 01001 10 0000 151</t>
  </si>
  <si>
    <t>Дотации бюджетам поселений на выравнивание уровня бюджетной обеспеченности из  РФФПП</t>
  </si>
  <si>
    <t>Дотации бюджетам поселений на выравнивание уровня бюджетной обеспеченности из РФФПП</t>
  </si>
  <si>
    <t>годовые назначения</t>
  </si>
  <si>
    <t>назначения на отчетную дату</t>
  </si>
  <si>
    <t>( тыс. рублей)</t>
  </si>
  <si>
    <t>Расходы, принятые представительным органом власти, с учетом внесенных изменений в установленном порядке               на 2008 год</t>
  </si>
  <si>
    <t>Обслуживание государственного и муниципального долга</t>
  </si>
  <si>
    <t>Резервные фонды</t>
  </si>
  <si>
    <t>Национальная безопасность и правоохраниетльная деятельность</t>
  </si>
  <si>
    <t>Предупреждение и ликвидация ЧС, гражданская оборона</t>
  </si>
  <si>
    <t>Обеспечение пожарной безопасности</t>
  </si>
  <si>
    <t>Благоустройство</t>
  </si>
  <si>
    <t>Иные межбюджетные трансферты</t>
  </si>
  <si>
    <t xml:space="preserve">% исполнения к  годовым назначениям </t>
  </si>
  <si>
    <t xml:space="preserve">% исполнения к   квартальным назначениям </t>
  </si>
  <si>
    <t xml:space="preserve">%   исполнения к  квартальным назначениям </t>
  </si>
  <si>
    <t>Отчет об исполнении бюджета</t>
  </si>
  <si>
    <t>Уточненный годовой план</t>
  </si>
  <si>
    <t>Исполнено на  01.04.2008г.</t>
  </si>
  <si>
    <t>Код по бюджетной классификации</t>
  </si>
  <si>
    <t>Обеспечение проведения выборов и референдумов</t>
  </si>
  <si>
    <t xml:space="preserve"> 0100 </t>
  </si>
  <si>
    <t xml:space="preserve"> 0103 </t>
  </si>
  <si>
    <t xml:space="preserve"> 0104 </t>
  </si>
  <si>
    <t xml:space="preserve"> 0107</t>
  </si>
  <si>
    <t xml:space="preserve"> 0111</t>
  </si>
  <si>
    <t xml:space="preserve"> 0112</t>
  </si>
  <si>
    <t xml:space="preserve"> 0114 </t>
  </si>
  <si>
    <t xml:space="preserve"> 0200 </t>
  </si>
  <si>
    <t xml:space="preserve"> 0202 </t>
  </si>
  <si>
    <t xml:space="preserve"> 0500</t>
  </si>
  <si>
    <t xml:space="preserve"> 0501 </t>
  </si>
  <si>
    <t xml:space="preserve"> 0502 </t>
  </si>
  <si>
    <t xml:space="preserve"> 0503</t>
  </si>
  <si>
    <t xml:space="preserve"> 0700</t>
  </si>
  <si>
    <t xml:space="preserve"> 0707</t>
  </si>
  <si>
    <t xml:space="preserve"> 0800</t>
  </si>
  <si>
    <t xml:space="preserve"> 0801 </t>
  </si>
  <si>
    <t xml:space="preserve"> 1104</t>
  </si>
  <si>
    <t xml:space="preserve"> 0300</t>
  </si>
  <si>
    <t xml:space="preserve"> 0309 </t>
  </si>
  <si>
    <t xml:space="preserve"> 0310 </t>
  </si>
  <si>
    <t>муниципального образования "Лесогорское городское поселение"</t>
  </si>
  <si>
    <t>назначения на отчет-ную дату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</si>
</sst>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_р_."/>
    <numFmt numFmtId="171" formatCode="#,##0.00_р_."/>
    <numFmt numFmtId="172" formatCode="#,##0.0_р_."/>
    <numFmt numFmtId="173" formatCode="#,##0_р_."/>
  </numFmts>
  <fonts count="10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166" fontId="1" fillId="0" borderId="0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49" fontId="1" fillId="0" borderId="3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166" fontId="1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top" wrapText="1"/>
    </xf>
    <xf numFmtId="49" fontId="0" fillId="0" borderId="1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0" fillId="0" borderId="6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/>
    </xf>
    <xf numFmtId="0" fontId="5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6" fontId="0" fillId="0" borderId="1" xfId="0" applyNumberFormat="1" applyBorder="1" applyAlignment="1">
      <alignment horizontal="right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166" fontId="1" fillId="0" borderId="1" xfId="0" applyNumberFormat="1" applyFont="1" applyBorder="1" applyAlignment="1">
      <alignment horizontal="right"/>
    </xf>
    <xf numFmtId="172" fontId="0" fillId="0" borderId="1" xfId="0" applyNumberFormat="1" applyBorder="1" applyAlignment="1">
      <alignment horizontal="right"/>
    </xf>
    <xf numFmtId="0" fontId="0" fillId="0" borderId="7" xfId="0" applyBorder="1" applyAlignment="1">
      <alignment vertical="top" wrapText="1"/>
    </xf>
    <xf numFmtId="49" fontId="0" fillId="0" borderId="8" xfId="0" applyNumberFormat="1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9" xfId="0" applyBorder="1" applyAlignment="1">
      <alignment horizontal="right"/>
    </xf>
    <xf numFmtId="166" fontId="0" fillId="0" borderId="9" xfId="0" applyNumberFormat="1" applyBorder="1" applyAlignment="1">
      <alignment horizontal="right"/>
    </xf>
    <xf numFmtId="172" fontId="0" fillId="0" borderId="9" xfId="0" applyNumberFormat="1" applyBorder="1" applyAlignment="1">
      <alignment horizontal="right"/>
    </xf>
    <xf numFmtId="0" fontId="0" fillId="0" borderId="9" xfId="0" applyFont="1" applyBorder="1" applyAlignment="1">
      <alignment horizontal="right"/>
    </xf>
    <xf numFmtId="166" fontId="1" fillId="0" borderId="9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0"/>
  <sheetViews>
    <sheetView zoomScale="117" zoomScaleNormal="117" workbookViewId="0" topLeftCell="A55">
      <selection activeCell="C59" sqref="C59"/>
    </sheetView>
  </sheetViews>
  <sheetFormatPr defaultColWidth="9.00390625" defaultRowHeight="12.75"/>
  <cols>
    <col min="1" max="1" width="20.125" style="0" customWidth="1"/>
    <col min="2" max="2" width="33.25390625" style="0" customWidth="1"/>
    <col min="3" max="4" width="11.25390625" style="0" customWidth="1"/>
    <col min="5" max="5" width="11.625" style="0" customWidth="1"/>
    <col min="6" max="6" width="13.00390625" style="0" customWidth="1"/>
    <col min="7" max="7" width="13.75390625" style="0" customWidth="1"/>
    <col min="8" max="8" width="12.875" style="0" customWidth="1"/>
    <col min="9" max="9" width="12.125" style="0" customWidth="1"/>
    <col min="10" max="10" width="10.75390625" style="0" customWidth="1"/>
  </cols>
  <sheetData>
    <row r="1" spans="1:10" ht="15">
      <c r="A1" s="47"/>
      <c r="B1" s="78" t="s">
        <v>44</v>
      </c>
      <c r="C1" s="78"/>
      <c r="D1" s="78"/>
      <c r="E1" s="78"/>
      <c r="F1" s="47"/>
      <c r="G1" s="47"/>
      <c r="H1" s="47"/>
      <c r="I1" s="47"/>
      <c r="J1" s="6"/>
    </row>
    <row r="2" spans="1:10" ht="18" customHeight="1">
      <c r="A2" s="79" t="s">
        <v>45</v>
      </c>
      <c r="B2" s="80"/>
      <c r="C2" s="80"/>
      <c r="D2" s="80"/>
      <c r="E2" s="80"/>
      <c r="F2" s="80"/>
      <c r="G2" s="47"/>
      <c r="H2" s="47"/>
      <c r="I2" s="47"/>
      <c r="J2" s="6"/>
    </row>
    <row r="3" spans="1:10" ht="12.75" customHeight="1">
      <c r="A3" s="32"/>
      <c r="B3" s="81" t="s">
        <v>55</v>
      </c>
      <c r="C3" s="81"/>
      <c r="D3" s="81"/>
      <c r="E3" s="81"/>
      <c r="F3" s="32"/>
      <c r="G3" s="32"/>
      <c r="H3" s="32"/>
      <c r="I3" s="32"/>
      <c r="J3" s="6"/>
    </row>
    <row r="4" spans="1:10" ht="12.7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2.75">
      <c r="A5" s="31" t="s">
        <v>3</v>
      </c>
      <c r="B5" s="6"/>
      <c r="C5" s="6"/>
      <c r="D5" s="6"/>
      <c r="E5" s="6"/>
      <c r="F5" s="6"/>
      <c r="G5" s="6"/>
      <c r="H5" s="6"/>
      <c r="I5" s="6"/>
      <c r="J5" s="6"/>
    </row>
    <row r="6" ht="13.5" thickBot="1">
      <c r="G6" t="s">
        <v>37</v>
      </c>
    </row>
    <row r="7" spans="1:7" ht="91.5" customHeight="1">
      <c r="A7" s="82" t="s">
        <v>90</v>
      </c>
      <c r="B7" s="74" t="s">
        <v>1</v>
      </c>
      <c r="C7" s="76" t="s">
        <v>69</v>
      </c>
      <c r="D7" s="77"/>
      <c r="E7" s="74" t="s">
        <v>2</v>
      </c>
      <c r="F7" s="74" t="s">
        <v>85</v>
      </c>
      <c r="G7" s="74" t="s">
        <v>84</v>
      </c>
    </row>
    <row r="8" spans="1:7" ht="37.5" customHeight="1" thickBot="1">
      <c r="A8" s="83"/>
      <c r="B8" s="75"/>
      <c r="C8" s="57" t="s">
        <v>73</v>
      </c>
      <c r="D8" s="57" t="s">
        <v>114</v>
      </c>
      <c r="E8" s="75"/>
      <c r="F8" s="75"/>
      <c r="G8" s="75"/>
    </row>
    <row r="9" spans="1:7" ht="12.75">
      <c r="A9" s="8" t="s">
        <v>14</v>
      </c>
      <c r="B9" s="4" t="s">
        <v>3</v>
      </c>
      <c r="C9" s="33">
        <f>C10+C14+C19+C22+C12+C17</f>
        <v>3942</v>
      </c>
      <c r="D9" s="33">
        <f>D10+D14+D19+D22+D12+D17</f>
        <v>655</v>
      </c>
      <c r="E9" s="33">
        <f>E10+E14+E19+E22+E12+E17</f>
        <v>1471.8000000000002</v>
      </c>
      <c r="F9" s="3">
        <f>E9/D9*100</f>
        <v>224.70229007633588</v>
      </c>
      <c r="G9" s="3">
        <f>E9/C9*100</f>
        <v>37.33637747336378</v>
      </c>
    </row>
    <row r="10" spans="1:7" ht="12.75">
      <c r="A10" s="9" t="s">
        <v>15</v>
      </c>
      <c r="B10" s="2" t="s">
        <v>4</v>
      </c>
      <c r="C10" s="34">
        <f>C11</f>
        <v>1283</v>
      </c>
      <c r="D10" s="34">
        <f>D11</f>
        <v>230</v>
      </c>
      <c r="E10" s="38">
        <f>E11</f>
        <v>305</v>
      </c>
      <c r="F10" s="3">
        <f>E10/D10*100</f>
        <v>132.6086956521739</v>
      </c>
      <c r="G10" s="3">
        <f>E10/C10*100</f>
        <v>23.772408417770848</v>
      </c>
    </row>
    <row r="11" spans="1:7" ht="15.75" customHeight="1">
      <c r="A11" s="10" t="s">
        <v>16</v>
      </c>
      <c r="B11" s="51" t="s">
        <v>5</v>
      </c>
      <c r="C11" s="35">
        <v>1283</v>
      </c>
      <c r="D11" s="35">
        <v>230</v>
      </c>
      <c r="E11" s="39">
        <v>305</v>
      </c>
      <c r="F11" s="3">
        <f>E11/D11*100</f>
        <v>132.6086956521739</v>
      </c>
      <c r="G11" s="3">
        <f>E11/C11*100</f>
        <v>23.772408417770848</v>
      </c>
    </row>
    <row r="12" spans="1:7" ht="12.75">
      <c r="A12" s="9" t="s">
        <v>47</v>
      </c>
      <c r="B12" s="2" t="s">
        <v>46</v>
      </c>
      <c r="C12" s="34">
        <f>C13</f>
        <v>9</v>
      </c>
      <c r="D12" s="34">
        <f>D13</f>
        <v>0</v>
      </c>
      <c r="E12" s="38"/>
      <c r="F12" s="3"/>
      <c r="G12" s="3"/>
    </row>
    <row r="13" spans="1:7" ht="13.5" customHeight="1">
      <c r="A13" s="10" t="s">
        <v>48</v>
      </c>
      <c r="B13" s="51" t="s">
        <v>49</v>
      </c>
      <c r="C13" s="35">
        <v>9</v>
      </c>
      <c r="D13" s="35"/>
      <c r="E13" s="39"/>
      <c r="F13" s="3"/>
      <c r="G13" s="3"/>
    </row>
    <row r="14" spans="1:7" ht="12" customHeight="1">
      <c r="A14" s="9" t="s">
        <v>24</v>
      </c>
      <c r="B14" s="5" t="s">
        <v>6</v>
      </c>
      <c r="C14" s="36">
        <f>C15+C16</f>
        <v>392</v>
      </c>
      <c r="D14" s="36">
        <f>D15+D16</f>
        <v>53</v>
      </c>
      <c r="E14" s="40">
        <f>E15+E16</f>
        <v>61</v>
      </c>
      <c r="F14" s="3">
        <f>E14/D14*100</f>
        <v>115.09433962264151</v>
      </c>
      <c r="G14" s="3">
        <f>E14/C14*100</f>
        <v>15.561224489795919</v>
      </c>
    </row>
    <row r="15" spans="1:7" ht="12.75">
      <c r="A15" s="10" t="s">
        <v>26</v>
      </c>
      <c r="B15" s="51" t="s">
        <v>25</v>
      </c>
      <c r="C15" s="35">
        <v>80</v>
      </c>
      <c r="D15" s="35">
        <v>5</v>
      </c>
      <c r="E15" s="39">
        <v>3</v>
      </c>
      <c r="F15" s="3">
        <f>E15/D15*100</f>
        <v>60</v>
      </c>
      <c r="G15" s="3">
        <f>E15/C15*100</f>
        <v>3.75</v>
      </c>
    </row>
    <row r="16" spans="1:7" ht="13.5" customHeight="1">
      <c r="A16" s="10" t="s">
        <v>43</v>
      </c>
      <c r="B16" s="51" t="s">
        <v>27</v>
      </c>
      <c r="C16" s="35">
        <v>312</v>
      </c>
      <c r="D16" s="35">
        <v>48</v>
      </c>
      <c r="E16" s="39">
        <v>58</v>
      </c>
      <c r="F16" s="3">
        <f>E16/D16*100</f>
        <v>120.83333333333333</v>
      </c>
      <c r="G16" s="3">
        <f>E16/C16*100</f>
        <v>18.58974358974359</v>
      </c>
    </row>
    <row r="17" spans="1:7" ht="39" customHeight="1">
      <c r="A17" s="9" t="s">
        <v>51</v>
      </c>
      <c r="B17" s="48" t="s">
        <v>50</v>
      </c>
      <c r="C17" s="34"/>
      <c r="D17" s="34"/>
      <c r="E17" s="38">
        <f>E18</f>
        <v>108.9</v>
      </c>
      <c r="F17" s="3"/>
      <c r="G17" s="3"/>
    </row>
    <row r="18" spans="1:7" ht="15.75" customHeight="1">
      <c r="A18" s="10" t="s">
        <v>52</v>
      </c>
      <c r="B18" s="51" t="s">
        <v>27</v>
      </c>
      <c r="C18" s="35"/>
      <c r="D18" s="35"/>
      <c r="E18" s="39">
        <v>108.9</v>
      </c>
      <c r="F18" s="3"/>
      <c r="G18" s="3"/>
    </row>
    <row r="19" spans="1:7" ht="51" customHeight="1">
      <c r="A19" s="9" t="s">
        <v>17</v>
      </c>
      <c r="B19" s="1" t="s">
        <v>7</v>
      </c>
      <c r="C19" s="34">
        <f>C20+C21</f>
        <v>2188</v>
      </c>
      <c r="D19" s="34">
        <f>D20+D21</f>
        <v>367</v>
      </c>
      <c r="E19" s="38">
        <f>E20+E21</f>
        <v>996.9</v>
      </c>
      <c r="F19" s="3">
        <f>E19/D19*100</f>
        <v>271.63487738419616</v>
      </c>
      <c r="G19" s="3">
        <f>E19/C19*100</f>
        <v>45.562157221206576</v>
      </c>
    </row>
    <row r="20" spans="1:7" ht="111.75" customHeight="1">
      <c r="A20" s="10" t="s">
        <v>18</v>
      </c>
      <c r="B20" s="50" t="s">
        <v>60</v>
      </c>
      <c r="C20" s="35">
        <v>1750</v>
      </c>
      <c r="D20" s="35">
        <v>280</v>
      </c>
      <c r="E20" s="39">
        <v>878.9</v>
      </c>
      <c r="F20" s="3">
        <f>E20/D20*100</f>
        <v>313.89285714285717</v>
      </c>
      <c r="G20" s="3">
        <f>E20/C20*100</f>
        <v>50.222857142857144</v>
      </c>
    </row>
    <row r="21" spans="1:7" ht="96" customHeight="1">
      <c r="A21" s="10" t="s">
        <v>56</v>
      </c>
      <c r="B21" s="51" t="s">
        <v>59</v>
      </c>
      <c r="C21" s="35">
        <v>438</v>
      </c>
      <c r="D21" s="35">
        <v>87</v>
      </c>
      <c r="E21" s="39">
        <v>118</v>
      </c>
      <c r="F21" s="3">
        <f>E21/D21*100</f>
        <v>135.63218390804596</v>
      </c>
      <c r="G21" s="3">
        <f>E21/C21*100</f>
        <v>26.94063926940639</v>
      </c>
    </row>
    <row r="22" spans="1:7" ht="25.5" customHeight="1">
      <c r="A22" s="52" t="s">
        <v>61</v>
      </c>
      <c r="B22" s="53" t="s">
        <v>62</v>
      </c>
      <c r="C22" s="36">
        <f>C23+C24</f>
        <v>70</v>
      </c>
      <c r="D22" s="36">
        <f>D23+D24</f>
        <v>5</v>
      </c>
      <c r="E22" s="40"/>
      <c r="F22" s="3"/>
      <c r="G22" s="3"/>
    </row>
    <row r="23" spans="1:7" ht="83.25" customHeight="1">
      <c r="A23" s="10" t="s">
        <v>63</v>
      </c>
      <c r="B23" s="51" t="s">
        <v>64</v>
      </c>
      <c r="C23" s="35">
        <v>50</v>
      </c>
      <c r="D23" s="35">
        <v>5</v>
      </c>
      <c r="E23" s="39"/>
      <c r="F23" s="3"/>
      <c r="G23" s="3"/>
    </row>
    <row r="24" spans="1:7" ht="110.25" customHeight="1">
      <c r="A24" s="10" t="s">
        <v>65</v>
      </c>
      <c r="B24" s="51" t="s">
        <v>66</v>
      </c>
      <c r="C24" s="35">
        <v>20</v>
      </c>
      <c r="D24" s="35"/>
      <c r="E24" s="39"/>
      <c r="F24" s="3"/>
      <c r="G24" s="3"/>
    </row>
    <row r="25" spans="1:8" ht="12.75">
      <c r="A25" s="9" t="s">
        <v>19</v>
      </c>
      <c r="B25" s="2" t="s">
        <v>8</v>
      </c>
      <c r="C25" s="55">
        <f>C26+C29+C31+C30</f>
        <v>9839.699999999999</v>
      </c>
      <c r="D25" s="55">
        <f>D26+D29+D31+D30</f>
        <v>3542.6000000000004</v>
      </c>
      <c r="E25" s="55">
        <f>E26+E29+E31+E30</f>
        <v>3542.6000000000004</v>
      </c>
      <c r="F25" s="3">
        <f aca="true" t="shared" si="0" ref="F25:F30">E25/D25*100</f>
        <v>100</v>
      </c>
      <c r="G25" s="3">
        <f aca="true" t="shared" si="1" ref="G25:G30">E25/C25*100</f>
        <v>36.00313017673304</v>
      </c>
      <c r="H25" t="s">
        <v>13</v>
      </c>
    </row>
    <row r="26" spans="1:7" ht="24">
      <c r="A26" s="10" t="s">
        <v>20</v>
      </c>
      <c r="B26" s="54" t="s">
        <v>9</v>
      </c>
      <c r="C26" s="37">
        <f>C27+C28</f>
        <v>9343.8</v>
      </c>
      <c r="D26" s="37">
        <f>D27+D28</f>
        <v>3389.8</v>
      </c>
      <c r="E26" s="37">
        <f>E27+E28</f>
        <v>3389.8</v>
      </c>
      <c r="F26" s="3">
        <f t="shared" si="0"/>
        <v>100</v>
      </c>
      <c r="G26" s="3">
        <f t="shared" si="1"/>
        <v>36.27860185363557</v>
      </c>
    </row>
    <row r="27" spans="1:7" ht="36">
      <c r="A27" s="10" t="s">
        <v>70</v>
      </c>
      <c r="B27" s="54" t="s">
        <v>71</v>
      </c>
      <c r="C27" s="37">
        <v>4260.4</v>
      </c>
      <c r="D27" s="37">
        <v>1222.7</v>
      </c>
      <c r="E27" s="41">
        <v>1222.7</v>
      </c>
      <c r="F27" s="3">
        <f t="shared" si="0"/>
        <v>100</v>
      </c>
      <c r="G27" s="3">
        <f t="shared" si="1"/>
        <v>28.699183175288706</v>
      </c>
    </row>
    <row r="28" spans="1:7" ht="36">
      <c r="A28" s="10" t="s">
        <v>70</v>
      </c>
      <c r="B28" s="54" t="s">
        <v>72</v>
      </c>
      <c r="C28" s="37">
        <v>5083.4</v>
      </c>
      <c r="D28" s="37">
        <v>2167.1</v>
      </c>
      <c r="E28" s="41">
        <v>2167.1</v>
      </c>
      <c r="F28" s="3">
        <f t="shared" si="0"/>
        <v>100</v>
      </c>
      <c r="G28" s="3">
        <f t="shared" si="1"/>
        <v>42.6309163158516</v>
      </c>
    </row>
    <row r="29" spans="1:7" ht="25.5" customHeight="1">
      <c r="A29" s="10" t="s">
        <v>21</v>
      </c>
      <c r="B29" s="54" t="s">
        <v>10</v>
      </c>
      <c r="C29" s="49">
        <v>233.4</v>
      </c>
      <c r="D29" s="49">
        <v>58.3</v>
      </c>
      <c r="E29" s="41">
        <v>58.3</v>
      </c>
      <c r="F29" s="3">
        <f t="shared" si="0"/>
        <v>100</v>
      </c>
      <c r="G29" s="3">
        <f t="shared" si="1"/>
        <v>24.978577549271634</v>
      </c>
    </row>
    <row r="30" spans="1:7" ht="25.5" customHeight="1">
      <c r="A30" s="10" t="s">
        <v>67</v>
      </c>
      <c r="B30" s="54" t="s">
        <v>68</v>
      </c>
      <c r="C30" s="56">
        <v>94.5</v>
      </c>
      <c r="D30" s="56">
        <v>94.5</v>
      </c>
      <c r="E30" s="56">
        <v>94.5</v>
      </c>
      <c r="F30" s="3">
        <f t="shared" si="0"/>
        <v>100</v>
      </c>
      <c r="G30" s="3">
        <f t="shared" si="1"/>
        <v>100</v>
      </c>
    </row>
    <row r="31" spans="1:7" ht="22.5" customHeight="1">
      <c r="A31" s="10" t="s">
        <v>57</v>
      </c>
      <c r="B31" s="54" t="s">
        <v>58</v>
      </c>
      <c r="C31" s="49">
        <v>168</v>
      </c>
      <c r="D31" s="49"/>
      <c r="E31" s="49"/>
      <c r="F31" s="3"/>
      <c r="G31" s="3"/>
    </row>
    <row r="32" spans="1:7" ht="49.5" customHeight="1">
      <c r="A32" s="9" t="s">
        <v>22</v>
      </c>
      <c r="B32" s="1" t="s">
        <v>11</v>
      </c>
      <c r="C32" s="34">
        <v>228</v>
      </c>
      <c r="D32" s="34">
        <v>60</v>
      </c>
      <c r="E32" s="38"/>
      <c r="F32" s="3"/>
      <c r="G32" s="3"/>
    </row>
    <row r="33" spans="1:7" ht="12.75">
      <c r="A33" s="9" t="s">
        <v>23</v>
      </c>
      <c r="B33" s="2" t="s">
        <v>12</v>
      </c>
      <c r="C33" s="3">
        <f>C32+C25+C9</f>
        <v>14009.699999999999</v>
      </c>
      <c r="D33" s="3">
        <f>D32+D25+D9</f>
        <v>4257.6</v>
      </c>
      <c r="E33" s="42">
        <f>E32+E25+E9</f>
        <v>5014.400000000001</v>
      </c>
      <c r="F33" s="3">
        <f>E33/D33*100</f>
        <v>117.77527245396469</v>
      </c>
      <c r="G33" s="3">
        <f>E33/C33*100</f>
        <v>35.79234387602876</v>
      </c>
    </row>
    <row r="34" spans="1:9" ht="12.75">
      <c r="A34" s="29"/>
      <c r="B34" s="17"/>
      <c r="C34" s="17"/>
      <c r="D34" s="17"/>
      <c r="E34" s="17"/>
      <c r="F34" s="17"/>
      <c r="G34" s="7"/>
      <c r="H34" s="7"/>
      <c r="I34" s="7"/>
    </row>
    <row r="35" spans="1:9" ht="12.75">
      <c r="A35" s="29"/>
      <c r="B35" s="17"/>
      <c r="C35" s="17"/>
      <c r="D35" s="17"/>
      <c r="E35" s="17"/>
      <c r="F35" s="17"/>
      <c r="G35" s="7"/>
      <c r="H35" s="7"/>
      <c r="I35" s="7"/>
    </row>
    <row r="36" spans="1:9" ht="12.75">
      <c r="A36" s="29"/>
      <c r="B36" s="17"/>
      <c r="C36" s="17"/>
      <c r="D36" s="17"/>
      <c r="E36" s="17"/>
      <c r="F36" s="17"/>
      <c r="G36" s="7"/>
      <c r="H36" s="7"/>
      <c r="I36" s="7"/>
    </row>
    <row r="37" spans="1:9" ht="12.75">
      <c r="A37" s="29"/>
      <c r="B37" s="17"/>
      <c r="C37" s="17"/>
      <c r="D37" s="17"/>
      <c r="E37" s="17"/>
      <c r="F37" s="17"/>
      <c r="G37" s="7"/>
      <c r="H37" s="7"/>
      <c r="I37" s="7"/>
    </row>
    <row r="38" spans="1:9" ht="12.75">
      <c r="A38" s="29"/>
      <c r="B38" s="17"/>
      <c r="C38" s="17"/>
      <c r="D38" s="17"/>
      <c r="E38" s="17"/>
      <c r="F38" s="17"/>
      <c r="G38" s="7"/>
      <c r="H38" s="7"/>
      <c r="I38" s="7"/>
    </row>
    <row r="39" spans="1:2" ht="15" customHeight="1">
      <c r="A39" s="60" t="s">
        <v>38</v>
      </c>
      <c r="B39" s="30"/>
    </row>
    <row r="40" ht="21" customHeight="1" thickBot="1">
      <c r="G40" t="s">
        <v>37</v>
      </c>
    </row>
    <row r="41" spans="1:11" s="21" customFormat="1" ht="138.75" customHeight="1">
      <c r="A41" s="84" t="s">
        <v>0</v>
      </c>
      <c r="B41" s="84" t="s">
        <v>1</v>
      </c>
      <c r="C41" s="86" t="s">
        <v>76</v>
      </c>
      <c r="D41" s="87"/>
      <c r="E41" s="74" t="s">
        <v>2</v>
      </c>
      <c r="F41" s="74" t="s">
        <v>86</v>
      </c>
      <c r="G41" s="74" t="s">
        <v>84</v>
      </c>
      <c r="H41" s="20"/>
      <c r="I41" s="20"/>
      <c r="J41" s="20"/>
      <c r="K41" s="20"/>
    </row>
    <row r="42" spans="1:7" s="22" customFormat="1" ht="64.5" customHeight="1" thickBot="1">
      <c r="A42" s="85"/>
      <c r="B42" s="85"/>
      <c r="C42" s="57" t="s">
        <v>73</v>
      </c>
      <c r="D42" s="57" t="s">
        <v>74</v>
      </c>
      <c r="E42" s="75"/>
      <c r="F42" s="75"/>
      <c r="G42" s="75"/>
    </row>
    <row r="43" spans="1:7" s="11" customFormat="1" ht="13.5" customHeight="1">
      <c r="A43" s="19" t="s">
        <v>92</v>
      </c>
      <c r="B43" s="23" t="s">
        <v>28</v>
      </c>
      <c r="C43" s="43">
        <f>C44+C45+C46+C47+C48+C49</f>
        <v>3647.1</v>
      </c>
      <c r="D43" s="43">
        <f>D44+D45+D46+D47+D48+D49</f>
        <v>757.5</v>
      </c>
      <c r="E43" s="43">
        <f>E44+E45+E46+E47+E48+E49</f>
        <v>690.8000000000001</v>
      </c>
      <c r="F43" s="18">
        <f>E43/D43*100</f>
        <v>91.19471947194721</v>
      </c>
      <c r="G43" s="59">
        <f>E43/C43*100</f>
        <v>18.94107647171726</v>
      </c>
    </row>
    <row r="44" spans="1:7" s="22" customFormat="1" ht="63.75">
      <c r="A44" s="24" t="s">
        <v>93</v>
      </c>
      <c r="B44" s="25" t="s">
        <v>35</v>
      </c>
      <c r="C44" s="44">
        <v>264</v>
      </c>
      <c r="D44" s="44">
        <v>50</v>
      </c>
      <c r="E44" s="44">
        <v>47.2</v>
      </c>
      <c r="F44" s="18">
        <f aca="true" t="shared" si="2" ref="F44:F65">E44/D44*100</f>
        <v>94.4</v>
      </c>
      <c r="G44" s="55">
        <f aca="true" t="shared" si="3" ref="G44:G65">E44/C44*100</f>
        <v>17.87878787878788</v>
      </c>
    </row>
    <row r="45" spans="1:7" s="22" customFormat="1" ht="63.75">
      <c r="A45" s="24" t="s">
        <v>94</v>
      </c>
      <c r="B45" s="26" t="s">
        <v>29</v>
      </c>
      <c r="C45" s="44">
        <v>3032.1</v>
      </c>
      <c r="D45" s="44">
        <v>609.5</v>
      </c>
      <c r="E45" s="44">
        <v>548.6</v>
      </c>
      <c r="F45" s="18">
        <f t="shared" si="2"/>
        <v>90.0082034454471</v>
      </c>
      <c r="G45" s="55">
        <f t="shared" si="3"/>
        <v>18.093070809010257</v>
      </c>
    </row>
    <row r="46" spans="1:7" s="22" customFormat="1" ht="25.5">
      <c r="A46" s="24" t="s">
        <v>95</v>
      </c>
      <c r="B46" s="26" t="s">
        <v>91</v>
      </c>
      <c r="C46" s="44">
        <v>94.5</v>
      </c>
      <c r="D46" s="44">
        <v>94.5</v>
      </c>
      <c r="E46" s="44">
        <v>94.5</v>
      </c>
      <c r="F46" s="3">
        <f>E46/D46*100</f>
        <v>100</v>
      </c>
      <c r="G46" s="55">
        <f>E46/C46*100</f>
        <v>100</v>
      </c>
    </row>
    <row r="47" spans="1:7" s="22" customFormat="1" ht="25.5">
      <c r="A47" s="24" t="s">
        <v>96</v>
      </c>
      <c r="B47" s="26" t="s">
        <v>77</v>
      </c>
      <c r="C47" s="44">
        <v>12</v>
      </c>
      <c r="D47" s="44">
        <v>3</v>
      </c>
      <c r="E47" s="44"/>
      <c r="F47" s="18"/>
      <c r="G47" s="55"/>
    </row>
    <row r="48" spans="1:7" s="22" customFormat="1" ht="12.75">
      <c r="A48" s="24" t="s">
        <v>97</v>
      </c>
      <c r="B48" s="26" t="s">
        <v>78</v>
      </c>
      <c r="C48" s="44">
        <v>43</v>
      </c>
      <c r="D48" s="44"/>
      <c r="E48" s="44"/>
      <c r="F48" s="18"/>
      <c r="G48" s="55"/>
    </row>
    <row r="49" spans="1:7" s="22" customFormat="1" ht="25.5">
      <c r="A49" s="24" t="s">
        <v>98</v>
      </c>
      <c r="B49" s="26" t="s">
        <v>39</v>
      </c>
      <c r="C49" s="44">
        <v>201.5</v>
      </c>
      <c r="D49" s="44">
        <v>0.5</v>
      </c>
      <c r="E49" s="44">
        <v>0.5</v>
      </c>
      <c r="F49" s="18">
        <f t="shared" si="2"/>
        <v>100</v>
      </c>
      <c r="G49" s="55">
        <f t="shared" si="3"/>
        <v>0.24813895781637718</v>
      </c>
    </row>
    <row r="50" spans="1:7" s="22" customFormat="1" ht="12.75">
      <c r="A50" s="12" t="s">
        <v>99</v>
      </c>
      <c r="B50" s="27" t="s">
        <v>41</v>
      </c>
      <c r="C50" s="45">
        <f>C51</f>
        <v>233.4</v>
      </c>
      <c r="D50" s="45">
        <f>D51</f>
        <v>58.3</v>
      </c>
      <c r="E50" s="45">
        <f>E51</f>
        <v>42.9</v>
      </c>
      <c r="F50" s="18">
        <f t="shared" si="2"/>
        <v>73.58490566037736</v>
      </c>
      <c r="G50" s="55">
        <f t="shared" si="3"/>
        <v>18.380462724935732</v>
      </c>
    </row>
    <row r="51" spans="1:7" s="22" customFormat="1" ht="25.5">
      <c r="A51" s="24" t="s">
        <v>100</v>
      </c>
      <c r="B51" s="26" t="s">
        <v>42</v>
      </c>
      <c r="C51" s="44">
        <v>233.4</v>
      </c>
      <c r="D51" s="44">
        <v>58.3</v>
      </c>
      <c r="E51" s="44">
        <v>42.9</v>
      </c>
      <c r="F51" s="18">
        <f t="shared" si="2"/>
        <v>73.58490566037736</v>
      </c>
      <c r="G51" s="55">
        <f t="shared" si="3"/>
        <v>18.380462724935732</v>
      </c>
    </row>
    <row r="52" spans="1:7" s="22" customFormat="1" ht="38.25">
      <c r="A52" s="12" t="s">
        <v>110</v>
      </c>
      <c r="B52" s="27" t="s">
        <v>79</v>
      </c>
      <c r="C52" s="45">
        <f>C53+C54</f>
        <v>50</v>
      </c>
      <c r="D52" s="45">
        <f>D53+D54</f>
        <v>0</v>
      </c>
      <c r="E52" s="45">
        <f>E53+E54</f>
        <v>0</v>
      </c>
      <c r="F52" s="18"/>
      <c r="G52" s="55"/>
    </row>
    <row r="53" spans="1:7" s="22" customFormat="1" ht="25.5">
      <c r="A53" s="24" t="s">
        <v>111</v>
      </c>
      <c r="B53" s="26" t="s">
        <v>80</v>
      </c>
      <c r="C53" s="44">
        <v>40</v>
      </c>
      <c r="D53" s="44"/>
      <c r="E53" s="44"/>
      <c r="F53" s="18"/>
      <c r="G53" s="55"/>
    </row>
    <row r="54" spans="1:7" s="22" customFormat="1" ht="25.5">
      <c r="A54" s="24" t="s">
        <v>112</v>
      </c>
      <c r="B54" s="26" t="s">
        <v>81</v>
      </c>
      <c r="C54" s="44">
        <v>10</v>
      </c>
      <c r="D54" s="44"/>
      <c r="E54" s="44"/>
      <c r="F54" s="18"/>
      <c r="G54" s="55"/>
    </row>
    <row r="55" spans="1:7" s="22" customFormat="1" ht="25.5">
      <c r="A55" s="12" t="s">
        <v>101</v>
      </c>
      <c r="B55" s="27" t="s">
        <v>30</v>
      </c>
      <c r="C55" s="45">
        <f>C56+C57+C58</f>
        <v>2764.9</v>
      </c>
      <c r="D55" s="45">
        <f>D56+D57+D58</f>
        <v>535.1</v>
      </c>
      <c r="E55" s="45">
        <f>E56+E57+E58</f>
        <v>162</v>
      </c>
      <c r="F55" s="18">
        <f t="shared" si="2"/>
        <v>30.27471500654083</v>
      </c>
      <c r="G55" s="55">
        <f t="shared" si="3"/>
        <v>5.85916308003906</v>
      </c>
    </row>
    <row r="56" spans="1:7" s="22" customFormat="1" ht="12.75">
      <c r="A56" s="24" t="s">
        <v>102</v>
      </c>
      <c r="B56" s="26" t="s">
        <v>40</v>
      </c>
      <c r="C56" s="44">
        <v>1110</v>
      </c>
      <c r="D56" s="44"/>
      <c r="E56" s="44"/>
      <c r="F56" s="18"/>
      <c r="G56" s="55"/>
    </row>
    <row r="57" spans="1:7" s="22" customFormat="1" ht="12.75">
      <c r="A57" s="24" t="s">
        <v>103</v>
      </c>
      <c r="B57" s="26" t="s">
        <v>31</v>
      </c>
      <c r="C57" s="44">
        <v>195.2</v>
      </c>
      <c r="D57" s="44">
        <v>118.1</v>
      </c>
      <c r="E57" s="44">
        <v>118.1</v>
      </c>
      <c r="F57" s="18">
        <f t="shared" si="2"/>
        <v>100</v>
      </c>
      <c r="G57" s="55">
        <f t="shared" si="3"/>
        <v>60.502049180327866</v>
      </c>
    </row>
    <row r="58" spans="1:7" s="22" customFormat="1" ht="12.75">
      <c r="A58" s="24" t="s">
        <v>104</v>
      </c>
      <c r="B58" s="58" t="s">
        <v>82</v>
      </c>
      <c r="C58" s="44">
        <v>1459.7</v>
      </c>
      <c r="D58" s="44">
        <v>417</v>
      </c>
      <c r="E58" s="44">
        <v>43.9</v>
      </c>
      <c r="F58" s="18">
        <f t="shared" si="2"/>
        <v>10.52757793764988</v>
      </c>
      <c r="G58" s="55">
        <f t="shared" si="3"/>
        <v>3.0074672877988626</v>
      </c>
    </row>
    <row r="59" spans="1:7" s="22" customFormat="1" ht="12.75">
      <c r="A59" s="12" t="s">
        <v>105</v>
      </c>
      <c r="B59" s="27" t="s">
        <v>53</v>
      </c>
      <c r="C59" s="45">
        <f>C60</f>
        <v>117.8</v>
      </c>
      <c r="D59" s="45">
        <f>D60</f>
        <v>26.7</v>
      </c>
      <c r="E59" s="45">
        <f>E60</f>
        <v>16.3</v>
      </c>
      <c r="F59" s="18">
        <f t="shared" si="2"/>
        <v>61.04868913857678</v>
      </c>
      <c r="G59" s="55">
        <f t="shared" si="3"/>
        <v>13.837011884550085</v>
      </c>
    </row>
    <row r="60" spans="1:7" s="22" customFormat="1" ht="25.5">
      <c r="A60" s="24" t="s">
        <v>106</v>
      </c>
      <c r="B60" s="26" t="s">
        <v>54</v>
      </c>
      <c r="C60" s="44">
        <v>117.8</v>
      </c>
      <c r="D60" s="44">
        <v>26.7</v>
      </c>
      <c r="E60" s="44">
        <v>16.3</v>
      </c>
      <c r="F60" s="18">
        <f t="shared" si="2"/>
        <v>61.04868913857678</v>
      </c>
      <c r="G60" s="55">
        <f t="shared" si="3"/>
        <v>13.837011884550085</v>
      </c>
    </row>
    <row r="61" spans="1:7" s="22" customFormat="1" ht="38.25">
      <c r="A61" s="12" t="s">
        <v>107</v>
      </c>
      <c r="B61" s="27" t="s">
        <v>32</v>
      </c>
      <c r="C61" s="45">
        <f>C62</f>
        <v>2297.3</v>
      </c>
      <c r="D61" s="45">
        <f>D62</f>
        <v>476.1</v>
      </c>
      <c r="E61" s="45">
        <f>E62</f>
        <v>314.8</v>
      </c>
      <c r="F61" s="18">
        <f t="shared" si="2"/>
        <v>66.12056290695232</v>
      </c>
      <c r="G61" s="55">
        <f t="shared" si="3"/>
        <v>13.703042702302703</v>
      </c>
    </row>
    <row r="62" spans="1:7" s="22" customFormat="1" ht="12.75">
      <c r="A62" s="24" t="s">
        <v>108</v>
      </c>
      <c r="B62" s="26" t="s">
        <v>33</v>
      </c>
      <c r="C62" s="44">
        <v>2297.3</v>
      </c>
      <c r="D62" s="44">
        <v>476.1</v>
      </c>
      <c r="E62" s="44">
        <v>314.8</v>
      </c>
      <c r="F62" s="18">
        <f t="shared" si="2"/>
        <v>66.12056290695232</v>
      </c>
      <c r="G62" s="55">
        <f t="shared" si="3"/>
        <v>13.703042702302703</v>
      </c>
    </row>
    <row r="63" spans="1:7" s="11" customFormat="1" ht="27" customHeight="1">
      <c r="A63" s="12" t="s">
        <v>109</v>
      </c>
      <c r="B63" s="27" t="s">
        <v>34</v>
      </c>
      <c r="C63" s="45">
        <f>C64</f>
        <v>5325.1</v>
      </c>
      <c r="D63" s="45">
        <f>D64</f>
        <v>2552.6</v>
      </c>
      <c r="E63" s="45">
        <f>E64</f>
        <v>2552.6</v>
      </c>
      <c r="F63" s="18">
        <f t="shared" si="2"/>
        <v>100</v>
      </c>
      <c r="G63" s="55">
        <f t="shared" si="3"/>
        <v>47.935250042252726</v>
      </c>
    </row>
    <row r="64" spans="1:7" s="22" customFormat="1" ht="23.25" customHeight="1">
      <c r="A64" s="28" t="s">
        <v>109</v>
      </c>
      <c r="B64" s="26" t="s">
        <v>83</v>
      </c>
      <c r="C64" s="46">
        <v>5325.1</v>
      </c>
      <c r="D64" s="46">
        <v>2552.6</v>
      </c>
      <c r="E64" s="46">
        <v>2552.6</v>
      </c>
      <c r="F64" s="18">
        <f t="shared" si="2"/>
        <v>100</v>
      </c>
      <c r="G64" s="55">
        <f t="shared" si="3"/>
        <v>47.935250042252726</v>
      </c>
    </row>
    <row r="65" spans="1:50" s="16" customFormat="1" ht="12.75">
      <c r="A65" s="12"/>
      <c r="B65" s="13" t="s">
        <v>36</v>
      </c>
      <c r="C65" s="45">
        <f>C43+C50+C52+C55+C61+C63+C59</f>
        <v>14435.6</v>
      </c>
      <c r="D65" s="45">
        <f>D43+D50+D52+D55+D61+D63+D59</f>
        <v>4406.3</v>
      </c>
      <c r="E65" s="45">
        <f>E43+E50+E55+E61+E63+E59</f>
        <v>3779.4</v>
      </c>
      <c r="F65" s="18">
        <f t="shared" si="2"/>
        <v>85.77264371468125</v>
      </c>
      <c r="G65" s="55">
        <f t="shared" si="3"/>
        <v>26.18110781678628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</row>
    <row r="66" s="15" customFormat="1" ht="12.75">
      <c r="A66" s="14"/>
    </row>
    <row r="67" s="15" customFormat="1" ht="12.75"/>
    <row r="69" ht="12" customHeight="1"/>
    <row r="70" spans="1:7" s="20" customFormat="1" ht="12.75">
      <c r="A70" s="69"/>
      <c r="B70" s="70"/>
      <c r="C70" s="71"/>
      <c r="D70" s="71"/>
      <c r="E70" s="71"/>
      <c r="F70" s="7"/>
      <c r="G70" s="72"/>
    </row>
  </sheetData>
  <mergeCells count="15">
    <mergeCell ref="G41:G42"/>
    <mergeCell ref="A41:A42"/>
    <mergeCell ref="B41:B42"/>
    <mergeCell ref="F41:F42"/>
    <mergeCell ref="E41:E42"/>
    <mergeCell ref="C41:D41"/>
    <mergeCell ref="B1:E1"/>
    <mergeCell ref="A2:F2"/>
    <mergeCell ref="B3:E3"/>
    <mergeCell ref="F7:F8"/>
    <mergeCell ref="A7:A8"/>
    <mergeCell ref="G7:G8"/>
    <mergeCell ref="C7:D7"/>
    <mergeCell ref="B7:B8"/>
    <mergeCell ref="E7:E8"/>
  </mergeCells>
  <printOptions/>
  <pageMargins left="0.7874015748031497" right="0.7874015748031497" top="0.3937007874015748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4"/>
  <sheetViews>
    <sheetView tabSelected="1" zoomScale="115" zoomScaleNormal="115" workbookViewId="0" topLeftCell="A49">
      <selection activeCell="C58" sqref="C58"/>
    </sheetView>
  </sheetViews>
  <sheetFormatPr defaultColWidth="9.00390625" defaultRowHeight="12.75"/>
  <cols>
    <col min="1" max="1" width="20.75390625" style="0" customWidth="1"/>
    <col min="2" max="2" width="31.625" style="0" customWidth="1"/>
    <col min="3" max="4" width="21.375" style="0" customWidth="1"/>
    <col min="5" max="5" width="13.00390625" style="0" customWidth="1"/>
    <col min="6" max="6" width="13.75390625" style="0" customWidth="1"/>
  </cols>
  <sheetData>
    <row r="2" spans="1:6" ht="15">
      <c r="A2" s="47"/>
      <c r="B2" s="78" t="s">
        <v>87</v>
      </c>
      <c r="C2" s="78"/>
      <c r="D2" s="78"/>
      <c r="E2" s="47"/>
      <c r="F2" s="47"/>
    </row>
    <row r="3" spans="1:6" ht="15">
      <c r="A3" s="79" t="s">
        <v>113</v>
      </c>
      <c r="B3" s="80"/>
      <c r="C3" s="80"/>
      <c r="D3" s="80"/>
      <c r="E3" s="80"/>
      <c r="F3" s="47"/>
    </row>
    <row r="4" spans="1:6" ht="15">
      <c r="A4" s="32"/>
      <c r="B4" s="81" t="s">
        <v>55</v>
      </c>
      <c r="C4" s="81"/>
      <c r="D4" s="81"/>
      <c r="E4" s="32"/>
      <c r="F4" s="32"/>
    </row>
    <row r="5" spans="1:6" ht="12.75">
      <c r="A5" s="6"/>
      <c r="B5" s="6"/>
      <c r="C5" s="6"/>
      <c r="D5" s="6"/>
      <c r="E5" s="6"/>
      <c r="F5" s="6"/>
    </row>
    <row r="6" spans="1:6" ht="12.75">
      <c r="A6" s="31" t="s">
        <v>3</v>
      </c>
      <c r="B6" s="6"/>
      <c r="C6" s="6"/>
      <c r="D6" s="6"/>
      <c r="E6" s="6"/>
      <c r="F6" s="6"/>
    </row>
    <row r="7" ht="12.75">
      <c r="D7" s="73" t="s">
        <v>75</v>
      </c>
    </row>
    <row r="8" spans="1:6" ht="12.75" customHeight="1">
      <c r="A8" s="92" t="s">
        <v>0</v>
      </c>
      <c r="B8" s="92" t="s">
        <v>1</v>
      </c>
      <c r="C8" s="90" t="s">
        <v>88</v>
      </c>
      <c r="D8" s="92" t="s">
        <v>89</v>
      </c>
      <c r="E8" s="88"/>
      <c r="F8" s="88"/>
    </row>
    <row r="9" spans="1:6" ht="41.25" customHeight="1">
      <c r="A9" s="93"/>
      <c r="B9" s="93"/>
      <c r="C9" s="91"/>
      <c r="D9" s="93"/>
      <c r="E9" s="89"/>
      <c r="F9" s="89"/>
    </row>
    <row r="10" spans="1:6" ht="12.75">
      <c r="A10" s="8" t="s">
        <v>14</v>
      </c>
      <c r="B10" s="4" t="s">
        <v>3</v>
      </c>
      <c r="C10" s="68">
        <f>C11+C15+C20+C23+C13+C18</f>
        <v>3942</v>
      </c>
      <c r="D10" s="33">
        <f>D11+D15+D20+D23+D13+D18</f>
        <v>1471.8000000000002</v>
      </c>
      <c r="E10" s="7"/>
      <c r="F10" s="7"/>
    </row>
    <row r="11" spans="1:6" ht="12.75">
      <c r="A11" s="9" t="s">
        <v>15</v>
      </c>
      <c r="B11" s="2" t="s">
        <v>4</v>
      </c>
      <c r="C11" s="67">
        <f>C12</f>
        <v>1283</v>
      </c>
      <c r="D11" s="38">
        <f>D12</f>
        <v>305</v>
      </c>
      <c r="E11" s="7"/>
      <c r="F11" s="7"/>
    </row>
    <row r="12" spans="1:6" ht="12.75">
      <c r="A12" s="10" t="s">
        <v>16</v>
      </c>
      <c r="B12" s="51" t="s">
        <v>5</v>
      </c>
      <c r="C12" s="64">
        <v>1283</v>
      </c>
      <c r="D12" s="39">
        <v>305</v>
      </c>
      <c r="E12" s="7"/>
      <c r="F12" s="7"/>
    </row>
    <row r="13" spans="1:6" ht="12.75">
      <c r="A13" s="9" t="s">
        <v>47</v>
      </c>
      <c r="B13" s="2" t="s">
        <v>46</v>
      </c>
      <c r="C13" s="67">
        <f>C14</f>
        <v>9</v>
      </c>
      <c r="D13" s="38"/>
      <c r="E13" s="7"/>
      <c r="F13" s="7"/>
    </row>
    <row r="14" spans="1:6" ht="16.5" customHeight="1">
      <c r="A14" s="10" t="s">
        <v>48</v>
      </c>
      <c r="B14" s="51" t="s">
        <v>49</v>
      </c>
      <c r="C14" s="64">
        <v>9</v>
      </c>
      <c r="D14" s="39"/>
      <c r="E14" s="7"/>
      <c r="F14" s="7"/>
    </row>
    <row r="15" spans="1:6" ht="12.75">
      <c r="A15" s="9" t="s">
        <v>24</v>
      </c>
      <c r="B15" s="5" t="s">
        <v>6</v>
      </c>
      <c r="C15" s="66">
        <f>C16+C17</f>
        <v>392</v>
      </c>
      <c r="D15" s="40">
        <f>D16+D17</f>
        <v>61</v>
      </c>
      <c r="E15" s="7"/>
      <c r="F15" s="7"/>
    </row>
    <row r="16" spans="1:6" ht="12.75">
      <c r="A16" s="10" t="s">
        <v>26</v>
      </c>
      <c r="B16" s="51" t="s">
        <v>25</v>
      </c>
      <c r="C16" s="64">
        <v>80</v>
      </c>
      <c r="D16" s="39">
        <v>3</v>
      </c>
      <c r="E16" s="7"/>
      <c r="F16" s="7"/>
    </row>
    <row r="17" spans="1:6" ht="12.75">
      <c r="A17" s="10" t="s">
        <v>43</v>
      </c>
      <c r="B17" s="51" t="s">
        <v>27</v>
      </c>
      <c r="C17" s="64">
        <v>312</v>
      </c>
      <c r="D17" s="39">
        <v>58</v>
      </c>
      <c r="E17" s="7"/>
      <c r="F17" s="7"/>
    </row>
    <row r="18" spans="1:6" ht="39.75" customHeight="1">
      <c r="A18" s="9" t="s">
        <v>51</v>
      </c>
      <c r="B18" s="48" t="s">
        <v>50</v>
      </c>
      <c r="C18" s="67"/>
      <c r="D18" s="38">
        <f>D19</f>
        <v>108.9</v>
      </c>
      <c r="E18" s="7"/>
      <c r="F18" s="7"/>
    </row>
    <row r="19" spans="1:6" ht="12.75">
      <c r="A19" s="10" t="s">
        <v>52</v>
      </c>
      <c r="B19" s="51" t="s">
        <v>27</v>
      </c>
      <c r="C19" s="64"/>
      <c r="D19" s="39">
        <v>108.9</v>
      </c>
      <c r="E19" s="7"/>
      <c r="F19" s="7"/>
    </row>
    <row r="20" spans="1:6" ht="51">
      <c r="A20" s="9" t="s">
        <v>17</v>
      </c>
      <c r="B20" s="1" t="s">
        <v>7</v>
      </c>
      <c r="C20" s="67">
        <f>C21+C22</f>
        <v>2188</v>
      </c>
      <c r="D20" s="38">
        <f>D21+D22</f>
        <v>996.9</v>
      </c>
      <c r="E20" s="7"/>
      <c r="F20" s="7"/>
    </row>
    <row r="21" spans="1:6" ht="106.5" customHeight="1">
      <c r="A21" s="10" t="s">
        <v>18</v>
      </c>
      <c r="B21" s="50" t="s">
        <v>60</v>
      </c>
      <c r="C21" s="64">
        <v>1750</v>
      </c>
      <c r="D21" s="39">
        <v>878.9</v>
      </c>
      <c r="E21" s="7"/>
      <c r="F21" s="7"/>
    </row>
    <row r="22" spans="1:6" ht="96">
      <c r="A22" s="10" t="s">
        <v>56</v>
      </c>
      <c r="B22" s="51" t="s">
        <v>59</v>
      </c>
      <c r="C22" s="64">
        <v>438</v>
      </c>
      <c r="D22" s="39">
        <v>118</v>
      </c>
      <c r="E22" s="7"/>
      <c r="F22" s="7"/>
    </row>
    <row r="23" spans="1:6" ht="24">
      <c r="A23" s="52" t="s">
        <v>61</v>
      </c>
      <c r="B23" s="53" t="s">
        <v>62</v>
      </c>
      <c r="C23" s="66">
        <f>C24+C25</f>
        <v>70</v>
      </c>
      <c r="D23" s="40"/>
      <c r="E23" s="7"/>
      <c r="F23" s="7"/>
    </row>
    <row r="24" spans="1:6" ht="96">
      <c r="A24" s="10" t="s">
        <v>63</v>
      </c>
      <c r="B24" s="51" t="s">
        <v>64</v>
      </c>
      <c r="C24" s="64">
        <v>50</v>
      </c>
      <c r="D24" s="39"/>
      <c r="E24" s="7"/>
      <c r="F24" s="7"/>
    </row>
    <row r="25" spans="1:6" ht="108">
      <c r="A25" s="10" t="s">
        <v>65</v>
      </c>
      <c r="B25" s="51" t="s">
        <v>66</v>
      </c>
      <c r="C25" s="64">
        <v>20</v>
      </c>
      <c r="D25" s="39"/>
      <c r="E25" s="7"/>
      <c r="F25" s="7"/>
    </row>
    <row r="26" spans="1:6" ht="12.75">
      <c r="A26" s="9" t="s">
        <v>19</v>
      </c>
      <c r="B26" s="2" t="s">
        <v>8</v>
      </c>
      <c r="C26" s="65">
        <f>C27+C30+C32+C31</f>
        <v>9839.699999999999</v>
      </c>
      <c r="D26" s="55">
        <f>D27+D30+D32+D31</f>
        <v>3542.6000000000004</v>
      </c>
      <c r="E26" s="7"/>
      <c r="F26" s="7"/>
    </row>
    <row r="27" spans="1:6" ht="24">
      <c r="A27" s="10" t="s">
        <v>20</v>
      </c>
      <c r="B27" s="54" t="s">
        <v>9</v>
      </c>
      <c r="C27" s="61">
        <f>C28+C29</f>
        <v>9343.8</v>
      </c>
      <c r="D27" s="37">
        <f>D28+D29</f>
        <v>3389.8</v>
      </c>
      <c r="E27" s="7"/>
      <c r="F27" s="7"/>
    </row>
    <row r="28" spans="1:6" ht="36">
      <c r="A28" s="10" t="s">
        <v>70</v>
      </c>
      <c r="B28" s="54" t="s">
        <v>71</v>
      </c>
      <c r="C28" s="61">
        <v>4260.4</v>
      </c>
      <c r="D28" s="41">
        <v>1222.7</v>
      </c>
      <c r="E28" s="7"/>
      <c r="F28" s="7"/>
    </row>
    <row r="29" spans="1:6" ht="36">
      <c r="A29" s="10" t="s">
        <v>70</v>
      </c>
      <c r="B29" s="54" t="s">
        <v>72</v>
      </c>
      <c r="C29" s="61">
        <v>5083.4</v>
      </c>
      <c r="D29" s="41">
        <v>2167.1</v>
      </c>
      <c r="E29" s="7"/>
      <c r="F29" s="7"/>
    </row>
    <row r="30" spans="1:6" ht="24">
      <c r="A30" s="10" t="s">
        <v>21</v>
      </c>
      <c r="B30" s="54" t="s">
        <v>10</v>
      </c>
      <c r="C30" s="62">
        <v>233.4</v>
      </c>
      <c r="D30" s="41">
        <v>58.3</v>
      </c>
      <c r="E30" s="7"/>
      <c r="F30" s="7"/>
    </row>
    <row r="31" spans="1:6" ht="36">
      <c r="A31" s="10" t="s">
        <v>67</v>
      </c>
      <c r="B31" s="54" t="s">
        <v>68</v>
      </c>
      <c r="C31" s="63">
        <v>94.5</v>
      </c>
      <c r="D31" s="56">
        <v>94.5</v>
      </c>
      <c r="E31" s="7"/>
      <c r="F31" s="7"/>
    </row>
    <row r="32" spans="1:6" ht="24">
      <c r="A32" s="10" t="s">
        <v>57</v>
      </c>
      <c r="B32" s="54" t="s">
        <v>58</v>
      </c>
      <c r="C32" s="62">
        <v>168</v>
      </c>
      <c r="D32" s="49"/>
      <c r="E32" s="7"/>
      <c r="F32" s="7"/>
    </row>
    <row r="33" spans="1:6" ht="51">
      <c r="A33" s="9" t="s">
        <v>22</v>
      </c>
      <c r="B33" s="1" t="s">
        <v>11</v>
      </c>
      <c r="C33" s="67">
        <v>228</v>
      </c>
      <c r="D33" s="38"/>
      <c r="E33" s="7"/>
      <c r="F33" s="7"/>
    </row>
    <row r="34" spans="1:6" ht="12.75">
      <c r="A34" s="9" t="s">
        <v>23</v>
      </c>
      <c r="B34" s="2" t="s">
        <v>12</v>
      </c>
      <c r="C34" s="65">
        <f>C33+C26+C10</f>
        <v>14009.699999999999</v>
      </c>
      <c r="D34" s="42">
        <f>D33+D26+D10</f>
        <v>5014.400000000001</v>
      </c>
      <c r="E34" s="7"/>
      <c r="F34" s="7"/>
    </row>
    <row r="38" ht="12.75">
      <c r="A38" s="31" t="s">
        <v>38</v>
      </c>
    </row>
    <row r="39" ht="12.75">
      <c r="D39" s="73" t="s">
        <v>75</v>
      </c>
    </row>
    <row r="40" spans="1:4" ht="12.75">
      <c r="A40" s="84" t="s">
        <v>0</v>
      </c>
      <c r="B40" s="84" t="s">
        <v>1</v>
      </c>
      <c r="C40" s="90" t="s">
        <v>88</v>
      </c>
      <c r="D40" s="92" t="s">
        <v>89</v>
      </c>
    </row>
    <row r="41" spans="1:4" ht="24" customHeight="1">
      <c r="A41" s="85"/>
      <c r="B41" s="85"/>
      <c r="C41" s="91"/>
      <c r="D41" s="93"/>
    </row>
    <row r="42" spans="1:4" ht="12.75">
      <c r="A42" s="19" t="s">
        <v>92</v>
      </c>
      <c r="B42" s="23" t="s">
        <v>28</v>
      </c>
      <c r="C42" s="43">
        <f>C43+C44+C45+C46+C47+C48</f>
        <v>3647.1</v>
      </c>
      <c r="D42" s="43">
        <f>D43+D44+D45+D46+D47+D48</f>
        <v>690.8000000000001</v>
      </c>
    </row>
    <row r="43" spans="1:4" ht="63.75">
      <c r="A43" s="24" t="s">
        <v>93</v>
      </c>
      <c r="B43" s="25" t="s">
        <v>35</v>
      </c>
      <c r="C43" s="44">
        <v>264</v>
      </c>
      <c r="D43" s="44">
        <v>47.2</v>
      </c>
    </row>
    <row r="44" spans="1:4" ht="76.5">
      <c r="A44" s="24" t="s">
        <v>94</v>
      </c>
      <c r="B44" s="26" t="s">
        <v>29</v>
      </c>
      <c r="C44" s="44">
        <v>3032.1</v>
      </c>
      <c r="D44" s="44">
        <v>548.6</v>
      </c>
    </row>
    <row r="45" spans="1:4" ht="25.5">
      <c r="A45" s="24" t="s">
        <v>95</v>
      </c>
      <c r="B45" s="26" t="s">
        <v>91</v>
      </c>
      <c r="C45" s="44">
        <v>94.5</v>
      </c>
      <c r="D45" s="44">
        <v>94.5</v>
      </c>
    </row>
    <row r="46" spans="1:4" ht="25.5">
      <c r="A46" s="24" t="s">
        <v>96</v>
      </c>
      <c r="B46" s="26" t="s">
        <v>77</v>
      </c>
      <c r="C46" s="44">
        <v>12</v>
      </c>
      <c r="D46" s="44"/>
    </row>
    <row r="47" spans="1:4" ht="12.75">
      <c r="A47" s="24" t="s">
        <v>97</v>
      </c>
      <c r="B47" s="26" t="s">
        <v>78</v>
      </c>
      <c r="C47" s="44">
        <v>43</v>
      </c>
      <c r="D47" s="44"/>
    </row>
    <row r="48" spans="1:4" ht="25.5">
      <c r="A48" s="24" t="s">
        <v>98</v>
      </c>
      <c r="B48" s="26" t="s">
        <v>39</v>
      </c>
      <c r="C48" s="44">
        <v>201.5</v>
      </c>
      <c r="D48" s="44">
        <v>0.5</v>
      </c>
    </row>
    <row r="49" spans="1:4" ht="12.75">
      <c r="A49" s="12" t="s">
        <v>99</v>
      </c>
      <c r="B49" s="27" t="s">
        <v>41</v>
      </c>
      <c r="C49" s="45">
        <f>C50</f>
        <v>233.4</v>
      </c>
      <c r="D49" s="45">
        <f>D50</f>
        <v>42.9</v>
      </c>
    </row>
    <row r="50" spans="1:4" ht="25.5">
      <c r="A50" s="24" t="s">
        <v>100</v>
      </c>
      <c r="B50" s="26" t="s">
        <v>42</v>
      </c>
      <c r="C50" s="44">
        <v>233.4</v>
      </c>
      <c r="D50" s="44">
        <v>42.9</v>
      </c>
    </row>
    <row r="51" spans="1:4" ht="38.25">
      <c r="A51" s="12" t="s">
        <v>110</v>
      </c>
      <c r="B51" s="27" t="s">
        <v>79</v>
      </c>
      <c r="C51" s="45">
        <f>C52+C53</f>
        <v>50</v>
      </c>
      <c r="D51" s="45">
        <f>D52+D53</f>
        <v>0</v>
      </c>
    </row>
    <row r="52" spans="1:4" ht="25.5">
      <c r="A52" s="24" t="s">
        <v>111</v>
      </c>
      <c r="B52" s="26" t="s">
        <v>80</v>
      </c>
      <c r="C52" s="44">
        <v>40</v>
      </c>
      <c r="D52" s="44"/>
    </row>
    <row r="53" spans="1:4" ht="25.5">
      <c r="A53" s="24" t="s">
        <v>112</v>
      </c>
      <c r="B53" s="26" t="s">
        <v>81</v>
      </c>
      <c r="C53" s="44">
        <v>10</v>
      </c>
      <c r="D53" s="44"/>
    </row>
    <row r="54" spans="1:4" ht="25.5">
      <c r="A54" s="12" t="s">
        <v>101</v>
      </c>
      <c r="B54" s="27" t="s">
        <v>30</v>
      </c>
      <c r="C54" s="45">
        <f>C55+C56+C57</f>
        <v>2764.9</v>
      </c>
      <c r="D54" s="45">
        <f>D55+D56+D57</f>
        <v>162</v>
      </c>
    </row>
    <row r="55" spans="1:4" ht="12.75">
      <c r="A55" s="24" t="s">
        <v>102</v>
      </c>
      <c r="B55" s="26" t="s">
        <v>40</v>
      </c>
      <c r="C55" s="44">
        <v>1110</v>
      </c>
      <c r="D55" s="44"/>
    </row>
    <row r="56" spans="1:4" ht="12.75">
      <c r="A56" s="24" t="s">
        <v>103</v>
      </c>
      <c r="B56" s="26" t="s">
        <v>31</v>
      </c>
      <c r="C56" s="44">
        <v>195.2</v>
      </c>
      <c r="D56" s="44">
        <v>118.1</v>
      </c>
    </row>
    <row r="57" spans="1:4" ht="12.75">
      <c r="A57" s="24" t="s">
        <v>104</v>
      </c>
      <c r="B57" s="58" t="s">
        <v>82</v>
      </c>
      <c r="C57" s="44">
        <v>1459.7</v>
      </c>
      <c r="D57" s="44">
        <v>43.9</v>
      </c>
    </row>
    <row r="58" spans="1:4" ht="12.75">
      <c r="A58" s="12" t="s">
        <v>105</v>
      </c>
      <c r="B58" s="27" t="s">
        <v>53</v>
      </c>
      <c r="C58" s="45">
        <f>C59</f>
        <v>117.8</v>
      </c>
      <c r="D58" s="45">
        <f>D59</f>
        <v>16.3</v>
      </c>
    </row>
    <row r="59" spans="1:4" ht="25.5">
      <c r="A59" s="24" t="s">
        <v>106</v>
      </c>
      <c r="B59" s="26" t="s">
        <v>54</v>
      </c>
      <c r="C59" s="44">
        <v>117.8</v>
      </c>
      <c r="D59" s="44">
        <v>16.3</v>
      </c>
    </row>
    <row r="60" spans="1:4" ht="38.25">
      <c r="A60" s="12" t="s">
        <v>107</v>
      </c>
      <c r="B60" s="27" t="s">
        <v>32</v>
      </c>
      <c r="C60" s="45">
        <f>C61</f>
        <v>2297.3</v>
      </c>
      <c r="D60" s="45">
        <f>D61</f>
        <v>314.8</v>
      </c>
    </row>
    <row r="61" spans="1:4" ht="12.75">
      <c r="A61" s="24" t="s">
        <v>108</v>
      </c>
      <c r="B61" s="26" t="s">
        <v>33</v>
      </c>
      <c r="C61" s="44">
        <v>2297.3</v>
      </c>
      <c r="D61" s="44">
        <v>314.8</v>
      </c>
    </row>
    <row r="62" spans="1:4" ht="12.75">
      <c r="A62" s="12" t="s">
        <v>109</v>
      </c>
      <c r="B62" s="27" t="s">
        <v>34</v>
      </c>
      <c r="C62" s="45">
        <f>C63</f>
        <v>5325.1</v>
      </c>
      <c r="D62" s="45">
        <f>D63</f>
        <v>2552.6</v>
      </c>
    </row>
    <row r="63" spans="1:4" ht="12.75">
      <c r="A63" s="28" t="s">
        <v>109</v>
      </c>
      <c r="B63" s="26" t="s">
        <v>83</v>
      </c>
      <c r="C63" s="46">
        <v>5325.1</v>
      </c>
      <c r="D63" s="46">
        <v>2552.6</v>
      </c>
    </row>
    <row r="64" spans="1:4" ht="12.75">
      <c r="A64" s="12"/>
      <c r="B64" s="13" t="s">
        <v>36</v>
      </c>
      <c r="C64" s="45">
        <f>C42+C49+C51+C54+C60+C62+C58</f>
        <v>14435.6</v>
      </c>
      <c r="D64" s="45">
        <f>D42+D49+D54+D60+D62+D58</f>
        <v>3779.4</v>
      </c>
    </row>
  </sheetData>
  <mergeCells count="13">
    <mergeCell ref="D40:D41"/>
    <mergeCell ref="A40:A41"/>
    <mergeCell ref="B40:B41"/>
    <mergeCell ref="C40:C41"/>
    <mergeCell ref="F8:F9"/>
    <mergeCell ref="C8:C9"/>
    <mergeCell ref="B2:D2"/>
    <mergeCell ref="A3:E3"/>
    <mergeCell ref="B4:D4"/>
    <mergeCell ref="A8:A9"/>
    <mergeCell ref="B8:B9"/>
    <mergeCell ref="D8:D9"/>
    <mergeCell ref="E8:E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Пользователь</cp:lastModifiedBy>
  <cp:lastPrinted>2008-05-20T13:14:03Z</cp:lastPrinted>
  <dcterms:created xsi:type="dcterms:W3CDTF">2005-04-12T11:04:28Z</dcterms:created>
  <dcterms:modified xsi:type="dcterms:W3CDTF">2008-05-20T13:14:56Z</dcterms:modified>
  <cp:category/>
  <cp:version/>
  <cp:contentType/>
  <cp:contentStatus/>
</cp:coreProperties>
</file>